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bk\Documents\_MyData\01_학교강의\2024.2\PHY\물리실험동영상\실험보고서\"/>
    </mc:Choice>
  </mc:AlternateContent>
  <xr:revisionPtr revIDLastSave="0" documentId="8_{E15E448F-710A-4C7E-BFAE-429CF72F0A2C}" xr6:coauthVersionLast="47" xr6:coauthVersionMax="47" xr10:uidLastSave="{00000000-0000-0000-0000-000000000000}"/>
  <bookViews>
    <workbookView xWindow="1035" yWindow="1380" windowWidth="26130" windowHeight="14310" xr2:uid="{00000000-000D-0000-FFFF-FFFF00000000}"/>
  </bookViews>
  <sheets>
    <sheet name="실험데이터" sheetId="1" r:id="rId1"/>
    <sheet name="결론 및 토의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J13" i="1"/>
  <c r="J14" i="1"/>
  <c r="F28" i="1" s="1"/>
  <c r="J12" i="1"/>
  <c r="F27" i="1" s="1"/>
  <c r="J11" i="1"/>
  <c r="F26" i="1" s="1"/>
  <c r="F19" i="1" s="1"/>
  <c r="F23" i="1" s="1"/>
  <c r="G19" i="1" l="1"/>
  <c r="G20" i="1"/>
  <c r="G22" i="1"/>
  <c r="G21" i="1"/>
  <c r="G23" i="1" s="1"/>
  <c r="G24" i="1" l="1"/>
</calcChain>
</file>

<file path=xl/sharedStrings.xml><?xml version="1.0" encoding="utf-8"?>
<sst xmlns="http://schemas.openxmlformats.org/spreadsheetml/2006/main" count="37" uniqueCount="30">
  <si>
    <t>입사구</t>
    <phoneticPr fontId="1" type="noConversion"/>
  </si>
  <si>
    <t>표적구</t>
    <phoneticPr fontId="1" type="noConversion"/>
  </si>
  <si>
    <t>수직낙하거리</t>
    <phoneticPr fontId="1" type="noConversion"/>
  </si>
  <si>
    <r>
      <t>질량 m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1  </t>
    </r>
    <r>
      <rPr>
        <b/>
        <sz val="15"/>
        <color theme="1"/>
        <rFont val="맑은 고딕"/>
        <family val="3"/>
        <charset val="129"/>
        <scheme val="minor"/>
      </rPr>
      <t>(kg)</t>
    </r>
    <phoneticPr fontId="1" type="noConversion"/>
  </si>
  <si>
    <t>반경 r (m)</t>
    <phoneticPr fontId="1" type="noConversion"/>
  </si>
  <si>
    <r>
      <t>질량 m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2 </t>
    </r>
    <r>
      <rPr>
        <b/>
        <sz val="15"/>
        <color theme="1"/>
        <rFont val="맑은 고딕"/>
        <family val="3"/>
        <charset val="129"/>
        <scheme val="minor"/>
      </rPr>
      <t>(kg)</t>
    </r>
    <phoneticPr fontId="1" type="noConversion"/>
  </si>
  <si>
    <t>반경 r (m)</t>
    <phoneticPr fontId="1" type="noConversion"/>
  </si>
  <si>
    <t>H (m)</t>
    <phoneticPr fontId="1" type="noConversion"/>
  </si>
  <si>
    <t>평균</t>
    <phoneticPr fontId="1" type="noConversion"/>
  </si>
  <si>
    <r>
      <t xml:space="preserve">충돌후 입사구 각 </t>
    </r>
    <r>
      <rPr>
        <b/>
        <sz val="15"/>
        <color theme="1"/>
        <rFont val="맑은 고딕"/>
        <family val="3"/>
        <charset val="129"/>
      </rPr>
      <t>θ</t>
    </r>
    <r>
      <rPr>
        <b/>
        <vertAlign val="subscript"/>
        <sz val="15"/>
        <color theme="1"/>
        <rFont val="맑은 고딕"/>
        <family val="3"/>
        <charset val="129"/>
      </rPr>
      <t xml:space="preserve">1 </t>
    </r>
    <phoneticPr fontId="1" type="noConversion"/>
  </si>
  <si>
    <r>
      <t xml:space="preserve">충돌후 표적구 각 </t>
    </r>
    <r>
      <rPr>
        <b/>
        <sz val="15"/>
        <color theme="1"/>
        <rFont val="맑은 고딕"/>
        <family val="3"/>
        <charset val="129"/>
      </rPr>
      <t>θ</t>
    </r>
    <r>
      <rPr>
        <b/>
        <vertAlign val="subscript"/>
        <sz val="15"/>
        <color theme="1"/>
        <rFont val="맑은 고딕"/>
        <family val="3"/>
        <charset val="129"/>
      </rPr>
      <t xml:space="preserve">2 </t>
    </r>
    <phoneticPr fontId="1" type="noConversion"/>
  </si>
  <si>
    <r>
      <t xml:space="preserve">                     측정횟수
실험항목 </t>
    </r>
    <r>
      <rPr>
        <b/>
        <sz val="15"/>
        <color theme="0"/>
        <rFont val="맑은 고딕"/>
        <family val="3"/>
        <charset val="129"/>
        <scheme val="minor"/>
      </rPr>
      <t>이동이동이동</t>
    </r>
    <r>
      <rPr>
        <b/>
        <sz val="15"/>
        <color theme="1"/>
        <rFont val="맑은 고딕"/>
        <family val="3"/>
        <charset val="129"/>
        <scheme val="minor"/>
      </rPr>
      <t xml:space="preserve">                                           </t>
    </r>
    <phoneticPr fontId="1" type="noConversion"/>
  </si>
  <si>
    <r>
      <t>충돌전 입사구 수평거리 r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0 </t>
    </r>
    <r>
      <rPr>
        <b/>
        <sz val="15"/>
        <color theme="1"/>
        <rFont val="맑은 고딕"/>
        <family val="3"/>
        <charset val="129"/>
        <scheme val="minor"/>
      </rPr>
      <t>(m)</t>
    </r>
    <phoneticPr fontId="1" type="noConversion"/>
  </si>
  <si>
    <t>구분</t>
    <phoneticPr fontId="1" type="noConversion"/>
  </si>
  <si>
    <t>계</t>
    <phoneticPr fontId="1" type="noConversion"/>
  </si>
  <si>
    <t>선운동량</t>
    <phoneticPr fontId="1" type="noConversion"/>
  </si>
  <si>
    <t>성분</t>
    <phoneticPr fontId="1" type="noConversion"/>
  </si>
  <si>
    <t>충돌 전</t>
    <phoneticPr fontId="1" type="noConversion"/>
  </si>
  <si>
    <t>충돌 후</t>
    <phoneticPr fontId="1" type="noConversion"/>
  </si>
  <si>
    <t>x</t>
    <phoneticPr fontId="1" type="noConversion"/>
  </si>
  <si>
    <t>y</t>
    <phoneticPr fontId="1" type="noConversion"/>
  </si>
  <si>
    <t>0 (계산값 없음)</t>
    <phoneticPr fontId="1" type="noConversion"/>
  </si>
  <si>
    <t>입사구의 속력</t>
    <phoneticPr fontId="1" type="noConversion"/>
  </si>
  <si>
    <t>충돌 후 입사구 속력</t>
    <phoneticPr fontId="1" type="noConversion"/>
  </si>
  <si>
    <t>충돌 후 표적구 속력</t>
    <phoneticPr fontId="1" type="noConversion"/>
  </si>
  <si>
    <t>y</t>
    <phoneticPr fontId="1" type="noConversion"/>
  </si>
  <si>
    <t xml:space="preserve"> x 방향운동량 거의보존</t>
    <phoneticPr fontId="1" type="noConversion"/>
  </si>
  <si>
    <t xml:space="preserve"> y 방향운동량 거의보존</t>
    <phoneticPr fontId="1" type="noConversion"/>
  </si>
  <si>
    <r>
      <t>충돌후 표적구 수평거리 r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2 </t>
    </r>
    <r>
      <rPr>
        <b/>
        <sz val="15"/>
        <color theme="1"/>
        <rFont val="맑은 고딕"/>
        <family val="3"/>
        <charset val="129"/>
        <scheme val="minor"/>
      </rPr>
      <t>(m)</t>
    </r>
    <phoneticPr fontId="1" type="noConversion"/>
  </si>
  <si>
    <r>
      <t>충돌후 입사구 수평거리 r</t>
    </r>
    <r>
      <rPr>
        <b/>
        <vertAlign val="subscript"/>
        <sz val="15"/>
        <color theme="1"/>
        <rFont val="맑은 고딕"/>
        <family val="3"/>
        <charset val="129"/>
        <scheme val="minor"/>
      </rPr>
      <t xml:space="preserve">1 </t>
    </r>
    <r>
      <rPr>
        <b/>
        <sz val="15"/>
        <color theme="1"/>
        <rFont val="맑은 고딕"/>
        <family val="3"/>
        <charset val="129"/>
        <scheme val="minor"/>
      </rPr>
      <t>(m)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</si>
</sst>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_ "/>
    <numFmt numFmtId="178" formatCode="0.000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vertAlign val="subscript"/>
      <sz val="1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b/>
      <vertAlign val="subscript"/>
      <sz val="15"/>
      <color theme="1"/>
      <name val="맑은 고딕"/>
      <family val="3"/>
      <charset val="129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11"/>
      <color rgb="FF0000CC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8" fontId="7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178" fontId="7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247650</xdr:colOff>
      <xdr:row>25</xdr:row>
      <xdr:rowOff>9525</xdr:rowOff>
    </xdr:from>
    <xdr:ext cx="1037656" cy="46968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5257800" y="11991975"/>
              <a:ext cx="1037656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5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𝑣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=</m:t>
                    </m:r>
                    <m:sSub>
                      <m:sSubPr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𝑟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0</m:t>
                        </m:r>
                      </m:sub>
                    </m:sSub>
                    <m:rad>
                      <m:radPr>
                        <m:degHide m:val="on"/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𝑔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𝐻</m:t>
                            </m:r>
                          </m:den>
                        </m:f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5257800" y="11991975"/>
              <a:ext cx="1037656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500" b="0" i="0">
                  <a:latin typeface="Cambria Math" panose="02040503050406030204" pitchFamily="18" charset="0"/>
                </a:rPr>
                <a:t>𝑣_1=𝑟_0 √(𝑔/2𝐻)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4</xdr:col>
      <xdr:colOff>219075</xdr:colOff>
      <xdr:row>25</xdr:row>
      <xdr:rowOff>495300</xdr:rowOff>
    </xdr:from>
    <xdr:ext cx="1033168" cy="46968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5229225" y="12477750"/>
              <a:ext cx="1033168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Sup>
                      <m:sSubSupPr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sSubSup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𝑣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  <m:sup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′</m:t>
                        </m:r>
                      </m:sup>
                    </m:sSubSup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=</m:t>
                    </m:r>
                    <m:sSub>
                      <m:sSubPr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𝑟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  <m:rad>
                      <m:radPr>
                        <m:degHide m:val="on"/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𝑔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𝐻</m:t>
                            </m:r>
                          </m:den>
                        </m:f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5229225" y="12477750"/>
              <a:ext cx="1033168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500" b="0" i="0">
                  <a:latin typeface="Cambria Math" panose="02040503050406030204" pitchFamily="18" charset="0"/>
                </a:rPr>
                <a:t>𝑣_1^′=𝑟_1 √(𝑔/2𝐻)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4</xdr:col>
      <xdr:colOff>200025</xdr:colOff>
      <xdr:row>26</xdr:row>
      <xdr:rowOff>485775</xdr:rowOff>
    </xdr:from>
    <xdr:ext cx="1042145" cy="46968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 txBox="1"/>
          </xdr:nvSpPr>
          <xdr:spPr>
            <a:xfrm>
              <a:off x="5210175" y="12973050"/>
              <a:ext cx="1042145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Sup>
                      <m:sSubSupPr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sSubSup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𝑣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  <m:sup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′</m:t>
                        </m:r>
                      </m:sup>
                    </m:sSubSup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=</m:t>
                    </m:r>
                    <m:sSub>
                      <m:sSubPr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𝑟</m:t>
                        </m:r>
                      </m:e>
                      <m:sub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  <m:rad>
                      <m:radPr>
                        <m:degHide m:val="on"/>
                        <m:ctrlPr>
                          <a:rPr lang="en-US" altLang="ko-KR" sz="15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𝑔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𝐻</m:t>
                            </m:r>
                          </m:den>
                        </m:f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5210175" y="12973050"/>
              <a:ext cx="1042145" cy="46968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500" b="0" i="0">
                  <a:latin typeface="Cambria Math" panose="02040503050406030204" pitchFamily="18" charset="0"/>
                </a:rPr>
                <a:t>𝑣_2^′=𝑟_2 √(𝑔/2𝐻)</a:t>
              </a:r>
              <a:endParaRPr lang="ko-KR" altLang="en-US" sz="15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3:J28"/>
  <sheetViews>
    <sheetView tabSelected="1" zoomScale="55" zoomScaleNormal="55" workbookViewId="0">
      <selection activeCell="I31" sqref="I31"/>
    </sheetView>
  </sheetViews>
  <sheetFormatPr defaultRowHeight="16.5" x14ac:dyDescent="0.3"/>
  <cols>
    <col min="4" max="4" width="39" customWidth="1"/>
    <col min="5" max="10" width="20.625" customWidth="1"/>
  </cols>
  <sheetData>
    <row r="3" spans="4:10" ht="30" customHeight="1" x14ac:dyDescent="0.3">
      <c r="D3" s="18" t="s">
        <v>0</v>
      </c>
      <c r="E3" s="1" t="s">
        <v>3</v>
      </c>
      <c r="F3" s="1">
        <v>1.6E-2</v>
      </c>
    </row>
    <row r="4" spans="4:10" ht="30" customHeight="1" x14ac:dyDescent="0.3">
      <c r="D4" s="18"/>
      <c r="E4" s="1" t="s">
        <v>4</v>
      </c>
      <c r="F4" s="1">
        <v>7.0000000000000001E-3</v>
      </c>
    </row>
    <row r="5" spans="4:10" ht="30" customHeight="1" x14ac:dyDescent="0.3">
      <c r="D5" s="18" t="s">
        <v>1</v>
      </c>
      <c r="E5" s="1" t="s">
        <v>5</v>
      </c>
      <c r="F5" s="1">
        <v>1.6E-2</v>
      </c>
    </row>
    <row r="6" spans="4:10" ht="30" customHeight="1" x14ac:dyDescent="0.3">
      <c r="D6" s="18"/>
      <c r="E6" s="1" t="s">
        <v>6</v>
      </c>
      <c r="F6" s="1">
        <v>7.0000000000000001E-3</v>
      </c>
    </row>
    <row r="7" spans="4:10" ht="30" customHeight="1" x14ac:dyDescent="0.3">
      <c r="D7" s="1" t="s">
        <v>2</v>
      </c>
      <c r="E7" s="1" t="s">
        <v>7</v>
      </c>
      <c r="F7" s="1">
        <v>0.78200000000000003</v>
      </c>
    </row>
    <row r="8" spans="4:10" ht="30" customHeight="1" x14ac:dyDescent="0.3"/>
    <row r="9" spans="4:10" ht="30" customHeight="1" x14ac:dyDescent="0.3">
      <c r="D9" s="19" t="s">
        <v>11</v>
      </c>
      <c r="E9" s="16">
        <v>1</v>
      </c>
      <c r="F9" s="21">
        <v>2</v>
      </c>
      <c r="G9" s="16">
        <v>3</v>
      </c>
      <c r="H9" s="16">
        <v>4</v>
      </c>
      <c r="I9" s="16">
        <v>5</v>
      </c>
      <c r="J9" s="16" t="s">
        <v>8</v>
      </c>
    </row>
    <row r="10" spans="4:10" ht="30" customHeight="1" x14ac:dyDescent="0.3">
      <c r="D10" s="20"/>
      <c r="E10" s="17"/>
      <c r="F10" s="22"/>
      <c r="G10" s="17"/>
      <c r="H10" s="17"/>
      <c r="I10" s="17"/>
      <c r="J10" s="17"/>
    </row>
    <row r="11" spans="4:10" ht="30" customHeight="1" x14ac:dyDescent="0.3">
      <c r="D11" s="15" t="s">
        <v>12</v>
      </c>
      <c r="E11" s="1">
        <v>0.59799999999999998</v>
      </c>
      <c r="F11" s="1">
        <v>0.6</v>
      </c>
      <c r="G11" s="1">
        <v>0.61299999999999999</v>
      </c>
      <c r="H11" s="1">
        <v>0.61499999999999999</v>
      </c>
      <c r="I11" s="1">
        <v>0.61699999999999999</v>
      </c>
      <c r="J11" s="2">
        <f>SUM(E11:I11)/5</f>
        <v>0.60860000000000003</v>
      </c>
    </row>
    <row r="12" spans="4:10" ht="30" customHeight="1" x14ac:dyDescent="0.3">
      <c r="D12" s="15" t="s">
        <v>29</v>
      </c>
      <c r="E12" s="1">
        <v>0.46500000000000002</v>
      </c>
      <c r="F12" s="1">
        <v>0.46100000000000002</v>
      </c>
      <c r="G12" s="1">
        <v>0.45200000000000001</v>
      </c>
      <c r="H12" s="1">
        <v>0.47899999999999998</v>
      </c>
      <c r="I12" s="1">
        <v>0.46100000000000002</v>
      </c>
      <c r="J12" s="2">
        <f>SUM(E12:I12)/5</f>
        <v>0.46360000000000001</v>
      </c>
    </row>
    <row r="13" spans="4:10" ht="30" customHeight="1" x14ac:dyDescent="0.3">
      <c r="D13" s="15" t="s">
        <v>9</v>
      </c>
      <c r="E13" s="1">
        <v>45</v>
      </c>
      <c r="F13" s="1">
        <v>44</v>
      </c>
      <c r="G13" s="1">
        <v>42</v>
      </c>
      <c r="H13" s="1">
        <v>41</v>
      </c>
      <c r="I13" s="1">
        <v>43</v>
      </c>
      <c r="J13" s="4">
        <f>SUM(E13:I13)/5</f>
        <v>43</v>
      </c>
    </row>
    <row r="14" spans="4:10" ht="30" customHeight="1" x14ac:dyDescent="0.3">
      <c r="D14" s="15" t="s">
        <v>28</v>
      </c>
      <c r="E14" s="2">
        <v>0.40400000000000003</v>
      </c>
      <c r="F14" s="2">
        <v>0.39100000000000001</v>
      </c>
      <c r="G14" s="2">
        <v>0.36</v>
      </c>
      <c r="H14" s="2">
        <v>0.36</v>
      </c>
      <c r="I14" s="2">
        <v>0.372</v>
      </c>
      <c r="J14" s="2">
        <f>SUM(E14:I14)/5</f>
        <v>0.37740000000000001</v>
      </c>
    </row>
    <row r="15" spans="4:10" ht="30" customHeight="1" x14ac:dyDescent="0.3">
      <c r="D15" s="15" t="s">
        <v>10</v>
      </c>
      <c r="E15" s="1">
        <v>45</v>
      </c>
      <c r="F15" s="1">
        <v>45</v>
      </c>
      <c r="G15" s="1">
        <v>46</v>
      </c>
      <c r="H15" s="1">
        <v>47</v>
      </c>
      <c r="I15" s="1">
        <v>46</v>
      </c>
      <c r="J15" s="4">
        <f>SUM(E15:I15)/5</f>
        <v>45.8</v>
      </c>
    </row>
    <row r="16" spans="4:10" ht="30" customHeight="1" x14ac:dyDescent="0.3"/>
    <row r="17" spans="4:8" ht="30" customHeight="1" x14ac:dyDescent="0.3">
      <c r="D17" s="16" t="s">
        <v>13</v>
      </c>
      <c r="E17" s="18" t="s">
        <v>15</v>
      </c>
      <c r="F17" s="18"/>
      <c r="G17" s="18"/>
    </row>
    <row r="18" spans="4:8" ht="30" customHeight="1" x14ac:dyDescent="0.3">
      <c r="D18" s="17"/>
      <c r="E18" s="3" t="s">
        <v>16</v>
      </c>
      <c r="F18" s="3" t="s">
        <v>17</v>
      </c>
      <c r="G18" s="3" t="s">
        <v>18</v>
      </c>
    </row>
    <row r="19" spans="4:8" ht="30" customHeight="1" x14ac:dyDescent="0.3">
      <c r="D19" s="16" t="s">
        <v>0</v>
      </c>
      <c r="E19" s="3" t="s">
        <v>19</v>
      </c>
      <c r="F19" s="7">
        <f>F26*F3</f>
        <v>2.4375110555825089E-2</v>
      </c>
      <c r="G19" s="6">
        <f>F3*F27*COS(RADIANS(J13))</f>
        <v>1.3579554964329599E-2</v>
      </c>
    </row>
    <row r="20" spans="4:8" ht="30" customHeight="1" x14ac:dyDescent="0.3">
      <c r="D20" s="17"/>
      <c r="E20" s="3" t="s">
        <v>20</v>
      </c>
      <c r="F20" s="3" t="s">
        <v>21</v>
      </c>
      <c r="G20" s="6">
        <f>F3*F27*SIN(RADIANS(J13))</f>
        <v>1.2663139867272929E-2</v>
      </c>
    </row>
    <row r="21" spans="4:8" ht="30" customHeight="1" x14ac:dyDescent="0.3">
      <c r="D21" s="16" t="s">
        <v>1</v>
      </c>
      <c r="E21" s="3" t="s">
        <v>19</v>
      </c>
      <c r="F21" s="3" t="s">
        <v>21</v>
      </c>
      <c r="G21" s="6">
        <f>F5*F28*COS(RADIANS(J15))</f>
        <v>1.0537854116254151E-2</v>
      </c>
    </row>
    <row r="22" spans="4:8" ht="30" customHeight="1" x14ac:dyDescent="0.3">
      <c r="D22" s="17"/>
      <c r="E22" s="3" t="s">
        <v>20</v>
      </c>
      <c r="F22" s="3" t="s">
        <v>21</v>
      </c>
      <c r="G22" s="6">
        <f>F5*F28*SIN(RADIANS(J15))</f>
        <v>1.0836313187339627E-2</v>
      </c>
    </row>
    <row r="23" spans="4:8" ht="30" customHeight="1" x14ac:dyDescent="0.3">
      <c r="D23" s="16" t="s">
        <v>14</v>
      </c>
      <c r="E23" s="3" t="s">
        <v>19</v>
      </c>
      <c r="F23" s="10">
        <f>F19</f>
        <v>2.4375110555825089E-2</v>
      </c>
      <c r="G23" s="11">
        <f>G19+G21</f>
        <v>2.4117409080583751E-2</v>
      </c>
      <c r="H23" s="14" t="s">
        <v>26</v>
      </c>
    </row>
    <row r="24" spans="4:8" ht="30" customHeight="1" x14ac:dyDescent="0.3">
      <c r="D24" s="17"/>
      <c r="E24" s="9" t="s">
        <v>25</v>
      </c>
      <c r="F24" s="12">
        <v>0</v>
      </c>
      <c r="G24" s="13">
        <f>G20-G22</f>
        <v>1.8268266799333025E-3</v>
      </c>
      <c r="H24" s="14" t="s">
        <v>27</v>
      </c>
    </row>
    <row r="26" spans="4:8" ht="39.950000000000003" customHeight="1" x14ac:dyDescent="0.3">
      <c r="D26" s="5" t="s">
        <v>22</v>
      </c>
      <c r="E26" s="5"/>
      <c r="F26" s="8">
        <f>J11*SQRT(9.8/(2*F7))</f>
        <v>1.523444409739068</v>
      </c>
    </row>
    <row r="27" spans="4:8" ht="39.950000000000003" customHeight="1" x14ac:dyDescent="0.3">
      <c r="D27" s="5" t="s">
        <v>23</v>
      </c>
      <c r="E27" s="5"/>
      <c r="F27" s="8">
        <f>J12*SQRT(9.8/(2*F7))</f>
        <v>1.1604811507641011</v>
      </c>
    </row>
    <row r="28" spans="4:8" ht="39.950000000000003" customHeight="1" x14ac:dyDescent="0.3">
      <c r="D28" s="5" t="s">
        <v>24</v>
      </c>
      <c r="E28" s="5"/>
      <c r="F28" s="8">
        <f>J14*SQRT(9.8/(2*F7))</f>
        <v>0.944705751290707</v>
      </c>
    </row>
  </sheetData>
  <mergeCells count="14">
    <mergeCell ref="D17:D18"/>
    <mergeCell ref="E17:G17"/>
    <mergeCell ref="D19:D20"/>
    <mergeCell ref="D21:D22"/>
    <mergeCell ref="D23:D24"/>
    <mergeCell ref="H9:H10"/>
    <mergeCell ref="I9:I10"/>
    <mergeCell ref="J9:J10"/>
    <mergeCell ref="D3:D4"/>
    <mergeCell ref="D5:D6"/>
    <mergeCell ref="D9:D10"/>
    <mergeCell ref="E9:E10"/>
    <mergeCell ref="F9:F10"/>
    <mergeCell ref="G9:G10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17" sqref="D17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실험데이터</vt:lpstr>
      <vt:lpstr>결론 및 토의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SangBae Kim</cp:lastModifiedBy>
  <dcterms:created xsi:type="dcterms:W3CDTF">2020-05-28T06:57:24Z</dcterms:created>
  <dcterms:modified xsi:type="dcterms:W3CDTF">2024-11-24T17:14:20Z</dcterms:modified>
</cp:coreProperties>
</file>