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일반물리 자료\일반물리학 실험_수업자료\1.역학 실험\일반물리학 실험 엑셀 결과데이터\"/>
    </mc:Choice>
  </mc:AlternateContent>
  <xr:revisionPtr revIDLastSave="0" documentId="13_ncr:1_{96294C53-5CD3-48D1-B36C-F9CF2E29E4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J21" i="1"/>
  <c r="J22" i="1"/>
  <c r="J23" i="1"/>
  <c r="N13" i="1"/>
  <c r="N14" i="1"/>
  <c r="N15" i="1"/>
  <c r="N12" i="1"/>
  <c r="N11" i="1"/>
  <c r="P15" i="1" l="1"/>
  <c r="L23" i="1" s="1"/>
  <c r="P14" i="1"/>
  <c r="L22" i="1" s="1"/>
  <c r="P13" i="1"/>
  <c r="L21" i="1" s="1"/>
  <c r="L19" i="1"/>
  <c r="P12" i="1"/>
  <c r="L20" i="1" s="1"/>
</calcChain>
</file>

<file path=xl/sharedStrings.xml><?xml version="1.0" encoding="utf-8"?>
<sst xmlns="http://schemas.openxmlformats.org/spreadsheetml/2006/main" count="62" uniqueCount="53">
  <si>
    <t>횟수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</si>
  <si>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</si>
  <si>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</si>
  <si>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</si>
  <si>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100°</t>
    <phoneticPr fontId="1" type="noConversion"/>
  </si>
  <si>
    <t>140°</t>
    <phoneticPr fontId="1" type="noConversion"/>
  </si>
  <si>
    <t>50g</t>
    <phoneticPr fontId="1" type="noConversion"/>
  </si>
  <si>
    <t>60g</t>
    <phoneticPr fontId="1" type="noConversion"/>
  </si>
  <si>
    <t>40g</t>
    <phoneticPr fontId="1" type="noConversion"/>
  </si>
  <si>
    <t>110°</t>
    <phoneticPr fontId="1" type="noConversion"/>
  </si>
  <si>
    <t>80°</t>
    <phoneticPr fontId="1" type="noConversion"/>
  </si>
  <si>
    <t>70°</t>
    <phoneticPr fontId="1" type="noConversion"/>
  </si>
  <si>
    <t>120°</t>
    <phoneticPr fontId="1" type="noConversion"/>
  </si>
  <si>
    <t>130°</t>
    <phoneticPr fontId="1" type="noConversion"/>
  </si>
  <si>
    <t>130°</t>
    <phoneticPr fontId="1" type="noConversion"/>
  </si>
  <si>
    <t>150°</t>
    <phoneticPr fontId="1" type="noConversion"/>
  </si>
  <si>
    <t>150°</t>
    <phoneticPr fontId="1" type="noConversion"/>
  </si>
  <si>
    <t>65g</t>
    <phoneticPr fontId="1" type="noConversion"/>
  </si>
  <si>
    <t>80g</t>
    <phoneticPr fontId="1" type="noConversion"/>
  </si>
  <si>
    <t>115g</t>
    <phoneticPr fontId="1" type="noConversion"/>
  </si>
  <si>
    <t>105g</t>
    <phoneticPr fontId="1" type="noConversion"/>
  </si>
  <si>
    <t>90g</t>
    <phoneticPr fontId="1" type="noConversion"/>
  </si>
  <si>
    <t>70g</t>
    <phoneticPr fontId="1" type="noConversion"/>
  </si>
  <si>
    <t>50g</t>
    <phoneticPr fontId="1" type="noConversion"/>
  </si>
  <si>
    <t>55g</t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</si>
  <si>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A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</si>
  <si>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A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</si>
  <si>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B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</si>
  <si>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B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</si>
  <si>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</t>
    </r>
    <phoneticPr fontId="1" type="noConversion"/>
  </si>
  <si>
    <r>
      <t>120</t>
    </r>
    <r>
      <rPr>
        <b/>
        <sz val="15"/>
        <color theme="1"/>
        <rFont val="맑은 고딕"/>
        <family val="3"/>
        <charset val="129"/>
      </rPr>
      <t>°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</si>
  <si>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C</t>
    </r>
    <phoneticPr fontId="1" type="noConversion"/>
  </si>
  <si>
    <r>
      <t>θ</t>
    </r>
    <r>
      <rPr>
        <b/>
        <vertAlign val="subscript"/>
        <sz val="15"/>
        <color theme="1"/>
        <rFont val="맑은 고딕"/>
        <family val="3"/>
        <charset val="129"/>
      </rPr>
      <t>C1</t>
    </r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</si>
  <si>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C1</t>
    </r>
    <phoneticPr fontId="1" type="noConversion"/>
  </si>
  <si>
    <t>도식법</t>
    <phoneticPr fontId="1" type="noConversion"/>
  </si>
  <si>
    <t>해석법</t>
    <phoneticPr fontId="1" type="noConversion"/>
  </si>
  <si>
    <r>
      <t>m</t>
    </r>
    <r>
      <rPr>
        <b/>
        <vertAlign val="subscript"/>
        <sz val="15"/>
        <color theme="1"/>
        <rFont val="맑은 고딕"/>
        <family val="3"/>
        <charset val="129"/>
        <scheme val="minor"/>
      </rPr>
      <t>C2</t>
    </r>
    <phoneticPr fontId="1" type="noConversion"/>
  </si>
  <si>
    <t>실측값</t>
    <phoneticPr fontId="1" type="noConversion"/>
  </si>
  <si>
    <t>계산값</t>
    <phoneticPr fontId="1" type="noConversion"/>
  </si>
  <si>
    <t>계산값의 상대오차 (%)</t>
    <phoneticPr fontId="1" type="noConversion"/>
  </si>
  <si>
    <t>작도값</t>
    <phoneticPr fontId="1" type="noConversion"/>
  </si>
  <si>
    <t>R</t>
    <phoneticPr fontId="1" type="noConversion"/>
  </si>
  <si>
    <t>Ф</t>
    <phoneticPr fontId="1" type="noConversion"/>
  </si>
  <si>
    <t>평균</t>
    <phoneticPr fontId="1" type="noConversion"/>
  </si>
  <si>
    <t>R'</t>
    <phoneticPr fontId="1" type="noConversion"/>
  </si>
  <si>
    <t>Ф'</t>
    <phoneticPr fontId="1" type="noConversion"/>
  </si>
  <si>
    <t>Ф''</t>
    <phoneticPr fontId="1" type="noConversion"/>
  </si>
  <si>
    <t>R''</t>
    <phoneticPr fontId="1" type="noConversion"/>
  </si>
  <si>
    <t>60°</t>
    <phoneticPr fontId="1" type="noConversion"/>
  </si>
  <si>
    <t>48°</t>
    <phoneticPr fontId="1" type="noConversion"/>
  </si>
  <si>
    <t>51°</t>
    <phoneticPr fontId="1" type="noConversion"/>
  </si>
  <si>
    <t>40°</t>
    <phoneticPr fontId="1" type="noConversion"/>
  </si>
  <si>
    <t>84°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</si>
</sst>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</font>
    <font>
      <b/>
      <vertAlign val="subscript"/>
      <sz val="1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9525</xdr:colOff>
      <xdr:row>17</xdr:row>
      <xdr:rowOff>19049</xdr:rowOff>
    </xdr:from>
    <xdr:to>
      <xdr:col>15</xdr:col>
      <xdr:colOff>690327</xdr:colOff>
      <xdr:row>18</xdr:row>
      <xdr:rowOff>559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4925" y="6238874"/>
          <a:ext cx="2052402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9:P24"/>
  <sheetViews>
    <sheetView tabSelected="1" topLeftCell="A4" zoomScale="85" zoomScaleNormal="85" workbookViewId="0">
      <selection activeCell="R20" sqref="R20"/>
    </sheetView>
  </sheetViews>
  <sheetFormatPr defaultRowHeight="16.5" x14ac:dyDescent="0.3"/>
  <cols>
    <col min="16" max="16" width="9.25" bestFit="1" customWidth="1"/>
  </cols>
  <sheetData>
    <row r="9" spans="7:16" ht="39.950000000000003" customHeight="1" x14ac:dyDescent="0.3">
      <c r="G9" s="11" t="s">
        <v>0</v>
      </c>
      <c r="H9" s="11" t="s">
        <v>1</v>
      </c>
      <c r="I9" s="11"/>
      <c r="J9" s="11" t="s">
        <v>2</v>
      </c>
      <c r="K9" s="11"/>
      <c r="L9" s="11" t="s">
        <v>3</v>
      </c>
      <c r="M9" s="11"/>
      <c r="N9" s="11" t="s">
        <v>34</v>
      </c>
      <c r="O9" s="11"/>
      <c r="P9" s="1" t="s">
        <v>35</v>
      </c>
    </row>
    <row r="10" spans="7:16" ht="39.950000000000003" customHeight="1" x14ac:dyDescent="0.3">
      <c r="G10" s="11"/>
      <c r="H10" s="2" t="s">
        <v>25</v>
      </c>
      <c r="I10" s="3" t="s">
        <v>26</v>
      </c>
      <c r="J10" s="2" t="s">
        <v>27</v>
      </c>
      <c r="K10" s="3" t="s">
        <v>28</v>
      </c>
      <c r="L10" s="2" t="s">
        <v>31</v>
      </c>
      <c r="M10" s="3" t="s">
        <v>29</v>
      </c>
      <c r="N10" s="2" t="s">
        <v>32</v>
      </c>
      <c r="O10" s="9" t="s">
        <v>33</v>
      </c>
      <c r="P10" s="3" t="s">
        <v>36</v>
      </c>
    </row>
    <row r="11" spans="7:16" ht="39.950000000000003" customHeight="1" x14ac:dyDescent="0.3">
      <c r="G11" s="3">
        <v>1</v>
      </c>
      <c r="H11" s="3" t="s">
        <v>30</v>
      </c>
      <c r="I11" s="3" t="s">
        <v>6</v>
      </c>
      <c r="J11" s="3" t="s">
        <v>4</v>
      </c>
      <c r="K11" s="3" t="s">
        <v>7</v>
      </c>
      <c r="L11" s="3" t="s">
        <v>5</v>
      </c>
      <c r="M11" s="3" t="s">
        <v>8</v>
      </c>
      <c r="N11" s="7" t="str">
        <f>L11</f>
        <v>140°</v>
      </c>
      <c r="O11" s="7">
        <v>4</v>
      </c>
      <c r="P11" s="8">
        <v>4</v>
      </c>
    </row>
    <row r="12" spans="7:16" ht="39.950000000000003" customHeight="1" x14ac:dyDescent="0.3">
      <c r="G12" s="3">
        <v>2</v>
      </c>
      <c r="H12" s="3" t="s">
        <v>9</v>
      </c>
      <c r="I12" s="3" t="s">
        <v>17</v>
      </c>
      <c r="J12" s="3" t="s">
        <v>12</v>
      </c>
      <c r="K12" s="3" t="s">
        <v>7</v>
      </c>
      <c r="L12" s="3" t="s">
        <v>13</v>
      </c>
      <c r="M12" s="3" t="s">
        <v>23</v>
      </c>
      <c r="N12" s="7" t="str">
        <f>L12</f>
        <v>130°</v>
      </c>
      <c r="O12" s="7">
        <v>5.3</v>
      </c>
      <c r="P12" s="8">
        <f>SQRT((6.5)^2+(6)^2+2*(6.5)*(6)*COS(RADIANS(130)))</f>
        <v>5.3021284824539974</v>
      </c>
    </row>
    <row r="13" spans="7:16" ht="39.950000000000003" customHeight="1" x14ac:dyDescent="0.3">
      <c r="G13" s="3">
        <v>3</v>
      </c>
      <c r="H13" s="3" t="s">
        <v>4</v>
      </c>
      <c r="I13" s="3" t="s">
        <v>18</v>
      </c>
      <c r="J13" s="3" t="s">
        <v>13</v>
      </c>
      <c r="K13" s="3" t="s">
        <v>7</v>
      </c>
      <c r="L13" s="3" t="s">
        <v>14</v>
      </c>
      <c r="M13" s="3" t="s">
        <v>7</v>
      </c>
      <c r="N13" s="7" t="str">
        <f t="shared" ref="N13:N15" si="0">L13</f>
        <v>130°</v>
      </c>
      <c r="O13" s="7">
        <v>6.2</v>
      </c>
      <c r="P13" s="8">
        <f>SQRT((8)^2+(6)^2+2*(8)*(6)*COS(RADIANS(130)))</f>
        <v>6.1880844750287807</v>
      </c>
    </row>
    <row r="14" spans="7:16" ht="39.950000000000003" customHeight="1" x14ac:dyDescent="0.3">
      <c r="G14" s="3">
        <v>4</v>
      </c>
      <c r="H14" s="3" t="s">
        <v>10</v>
      </c>
      <c r="I14" s="3" t="s">
        <v>19</v>
      </c>
      <c r="J14" s="3" t="s">
        <v>14</v>
      </c>
      <c r="K14" s="3" t="s">
        <v>21</v>
      </c>
      <c r="L14" s="3" t="s">
        <v>15</v>
      </c>
      <c r="M14" s="3" t="s">
        <v>24</v>
      </c>
      <c r="N14" s="7" t="str">
        <f t="shared" si="0"/>
        <v>150°</v>
      </c>
      <c r="O14" s="7">
        <v>5.8</v>
      </c>
      <c r="P14" s="8">
        <f>SQRT((11.5)^2+(9)^2+2*(11.5)*(9)*COS(RADIANS(150)))</f>
        <v>5.8294717956793649</v>
      </c>
    </row>
    <row r="15" spans="7:16" ht="39.950000000000003" customHeight="1" x14ac:dyDescent="0.3">
      <c r="G15" s="3">
        <v>5</v>
      </c>
      <c r="H15" s="3" t="s">
        <v>11</v>
      </c>
      <c r="I15" s="3" t="s">
        <v>20</v>
      </c>
      <c r="J15" s="3" t="s">
        <v>5</v>
      </c>
      <c r="K15" s="3" t="s">
        <v>22</v>
      </c>
      <c r="L15" s="3" t="s">
        <v>16</v>
      </c>
      <c r="M15" s="3" t="s">
        <v>24</v>
      </c>
      <c r="N15" s="7" t="str">
        <f t="shared" si="0"/>
        <v>150°</v>
      </c>
      <c r="O15" s="10">
        <v>6</v>
      </c>
      <c r="P15" s="8">
        <f>SQRT((10.5)^2+(7)^2+2*(10.5)*(7)*COS(RADIANS(150)))</f>
        <v>5.6519258349422383</v>
      </c>
    </row>
    <row r="16" spans="7:16" ht="39.950000000000003" customHeight="1" x14ac:dyDescent="0.3"/>
    <row r="17" spans="7:16" ht="39.950000000000003" customHeight="1" x14ac:dyDescent="0.3">
      <c r="G17" s="11" t="s">
        <v>0</v>
      </c>
      <c r="H17" s="12" t="s">
        <v>37</v>
      </c>
      <c r="I17" s="12"/>
      <c r="J17" s="12" t="s">
        <v>40</v>
      </c>
      <c r="K17" s="12"/>
      <c r="L17" s="12" t="s">
        <v>38</v>
      </c>
      <c r="M17" s="12"/>
      <c r="N17" s="6" t="s">
        <v>39</v>
      </c>
      <c r="O17" s="6"/>
      <c r="P17" s="6"/>
    </row>
    <row r="18" spans="7:16" ht="39.950000000000003" customHeight="1" x14ac:dyDescent="0.3">
      <c r="G18" s="11"/>
      <c r="H18" s="3" t="s">
        <v>41</v>
      </c>
      <c r="I18" s="2" t="s">
        <v>42</v>
      </c>
      <c r="J18" s="3" t="s">
        <v>44</v>
      </c>
      <c r="K18" s="5" t="s">
        <v>45</v>
      </c>
      <c r="L18" s="3" t="s">
        <v>47</v>
      </c>
      <c r="M18" s="2" t="s">
        <v>46</v>
      </c>
      <c r="N18" s="13"/>
      <c r="O18" s="14"/>
      <c r="P18" s="15"/>
    </row>
    <row r="19" spans="7:16" ht="39.950000000000003" customHeight="1" x14ac:dyDescent="0.3">
      <c r="G19" s="3">
        <v>1</v>
      </c>
      <c r="H19" s="4"/>
      <c r="I19" s="4"/>
      <c r="J19" s="7">
        <v>4</v>
      </c>
      <c r="K19" s="7" t="s">
        <v>52</v>
      </c>
      <c r="L19" s="8">
        <f>P11</f>
        <v>4</v>
      </c>
      <c r="M19" s="7">
        <v>84.02</v>
      </c>
      <c r="N19" s="17">
        <v>0</v>
      </c>
      <c r="O19" s="18"/>
      <c r="P19" s="19"/>
    </row>
    <row r="20" spans="7:16" ht="39.950000000000003" customHeight="1" x14ac:dyDescent="0.3">
      <c r="G20" s="3">
        <v>2</v>
      </c>
      <c r="H20" s="4"/>
      <c r="I20" s="4"/>
      <c r="J20" s="7">
        <f t="shared" ref="J20:J23" si="1">O12</f>
        <v>5.3</v>
      </c>
      <c r="K20" s="7" t="s">
        <v>48</v>
      </c>
      <c r="L20" s="8">
        <f t="shared" ref="L20:L23" si="2">P12</f>
        <v>5.3021284824539974</v>
      </c>
      <c r="M20" s="7">
        <v>60.1</v>
      </c>
      <c r="N20" s="17">
        <v>0</v>
      </c>
      <c r="O20" s="18"/>
      <c r="P20" s="19"/>
    </row>
    <row r="21" spans="7:16" ht="39.950000000000003" customHeight="1" x14ac:dyDescent="0.3">
      <c r="G21" s="3">
        <v>3</v>
      </c>
      <c r="H21" s="4"/>
      <c r="I21" s="4"/>
      <c r="J21" s="7">
        <f t="shared" si="1"/>
        <v>6.2</v>
      </c>
      <c r="K21" s="7" t="s">
        <v>49</v>
      </c>
      <c r="L21" s="8">
        <f t="shared" si="2"/>
        <v>6.1880844750287807</v>
      </c>
      <c r="M21" s="7">
        <v>48</v>
      </c>
      <c r="N21" s="17">
        <v>0</v>
      </c>
      <c r="O21" s="18"/>
      <c r="P21" s="19"/>
    </row>
    <row r="22" spans="7:16" ht="39.950000000000003" customHeight="1" x14ac:dyDescent="0.3">
      <c r="G22" s="3">
        <v>4</v>
      </c>
      <c r="H22" s="4"/>
      <c r="I22" s="4"/>
      <c r="J22" s="7">
        <f t="shared" si="1"/>
        <v>5.8</v>
      </c>
      <c r="K22" s="7" t="s">
        <v>50</v>
      </c>
      <c r="L22" s="8">
        <f t="shared" si="2"/>
        <v>5.8294717956793649</v>
      </c>
      <c r="M22" s="7">
        <v>50.5</v>
      </c>
      <c r="N22" s="17">
        <v>0</v>
      </c>
      <c r="O22" s="18"/>
      <c r="P22" s="19"/>
    </row>
    <row r="23" spans="7:16" ht="39.950000000000003" customHeight="1" x14ac:dyDescent="0.3">
      <c r="G23" s="3">
        <v>5</v>
      </c>
      <c r="H23" s="4"/>
      <c r="I23" s="4"/>
      <c r="J23" s="10">
        <f t="shared" si="1"/>
        <v>6</v>
      </c>
      <c r="K23" s="7" t="s">
        <v>51</v>
      </c>
      <c r="L23" s="8">
        <f t="shared" si="2"/>
        <v>5.6519258349422383</v>
      </c>
      <c r="M23" s="7">
        <v>38.299999999999997</v>
      </c>
      <c r="N23" s="17">
        <v>5.3</v>
      </c>
      <c r="O23" s="18"/>
      <c r="P23" s="19"/>
    </row>
    <row r="24" spans="7:16" ht="39.950000000000003" customHeight="1" x14ac:dyDescent="0.3">
      <c r="L24" s="11" t="s">
        <v>43</v>
      </c>
      <c r="M24" s="11"/>
      <c r="N24" s="16">
        <v>1.0999999999999999E-2</v>
      </c>
      <c r="O24" s="11"/>
      <c r="P24" s="11"/>
    </row>
  </sheetData>
  <mergeCells count="17">
    <mergeCell ref="N9:O9"/>
    <mergeCell ref="N18:P18"/>
    <mergeCell ref="L24:M24"/>
    <mergeCell ref="N24:P24"/>
    <mergeCell ref="N19:P19"/>
    <mergeCell ref="N20:P20"/>
    <mergeCell ref="N21:P21"/>
    <mergeCell ref="N22:P22"/>
    <mergeCell ref="N23:P23"/>
    <mergeCell ref="G17:G18"/>
    <mergeCell ref="L17:M17"/>
    <mergeCell ref="J17:K17"/>
    <mergeCell ref="H17:I17"/>
    <mergeCell ref="G9:G10"/>
    <mergeCell ref="H9:I9"/>
    <mergeCell ref="J9:K9"/>
    <mergeCell ref="L9:M9"/>
  </mergeCells>
  <phoneticPr fontId="1" type="noConversion"/>
  <pageMargins left="0.25" right="0.25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user</cp:lastModifiedBy>
  <cp:lastPrinted>2024-09-23T00:56:43Z</cp:lastPrinted>
  <dcterms:created xsi:type="dcterms:W3CDTF">2020-04-24T10:48:49Z</dcterms:created>
  <dcterms:modified xsi:type="dcterms:W3CDTF">2024-09-30T02:02:39Z</dcterms:modified>
</cp:coreProperties>
</file>